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suzuk\Documents\社員会\HP\東京海上ローン\試算表（20220401より早見表から切替）\"/>
    </mc:Choice>
  </mc:AlternateContent>
  <xr:revisionPtr revIDLastSave="0" documentId="8_{E02C130A-C45B-4BB9-BFE3-E8D63AAE97E3}" xr6:coauthVersionLast="47" xr6:coauthVersionMax="47" xr10:uidLastSave="{00000000-0000-0000-0000-000000000000}"/>
  <bookViews>
    <workbookView xWindow="3120" yWindow="1380" windowWidth="19485" windowHeight="14220" xr2:uid="{00000000-000D-0000-FFFF-FFFF00000000}"/>
  </bookViews>
  <sheets>
    <sheet name="返済額試算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4" l="1"/>
  <c r="G7" i="4"/>
  <c r="D14" i="4" s="1"/>
  <c r="H14" i="4" l="1"/>
  <c r="D16" i="4"/>
</calcChain>
</file>

<file path=xl/sharedStrings.xml><?xml version="1.0" encoding="utf-8"?>
<sst xmlns="http://schemas.openxmlformats.org/spreadsheetml/2006/main" count="24" uniqueCount="19">
  <si>
    <t>年</t>
    <rPh sb="0" eb="1">
      <t>ネン</t>
    </rPh>
    <phoneticPr fontId="1"/>
  </si>
  <si>
    <t>円</t>
    <rPh sb="0" eb="1">
      <t>エン</t>
    </rPh>
    <phoneticPr fontId="1"/>
  </si>
  <si>
    <t>月払分</t>
    <rPh sb="0" eb="2">
      <t>ツキバライ</t>
    </rPh>
    <rPh sb="2" eb="3">
      <t>ブン</t>
    </rPh>
    <phoneticPr fontId="1"/>
  </si>
  <si>
    <t>ボ払分</t>
    <rPh sb="1" eb="2">
      <t>ハライ</t>
    </rPh>
    <rPh sb="2" eb="3">
      <t>ブン</t>
    </rPh>
    <phoneticPr fontId="1"/>
  </si>
  <si>
    <t>金利</t>
    <rPh sb="0" eb="2">
      <t>キンリ</t>
    </rPh>
    <phoneticPr fontId="1"/>
  </si>
  <si>
    <t>カ月</t>
    <rPh sb="1" eb="2">
      <t>ツキ</t>
    </rPh>
    <phoneticPr fontId="1"/>
  </si>
  <si>
    <t>万円</t>
    <rPh sb="0" eb="1">
      <t>マン</t>
    </rPh>
    <rPh sb="1" eb="2">
      <t>エン</t>
    </rPh>
    <phoneticPr fontId="1"/>
  </si>
  <si>
    <t>月払返済額</t>
    <rPh sb="0" eb="2">
      <t>ツキバライ</t>
    </rPh>
    <rPh sb="2" eb="4">
      <t>ヘンサイ</t>
    </rPh>
    <rPh sb="4" eb="5">
      <t>ガク</t>
    </rPh>
    <phoneticPr fontId="1"/>
  </si>
  <si>
    <t>ボ払返済額</t>
    <rPh sb="1" eb="2">
      <t>バラ</t>
    </rPh>
    <rPh sb="2" eb="4">
      <t>ヘンサイ</t>
    </rPh>
    <rPh sb="4" eb="5">
      <t>ガク</t>
    </rPh>
    <phoneticPr fontId="1"/>
  </si>
  <si>
    <t>年間返済額</t>
    <rPh sb="0" eb="2">
      <t>ネンカン</t>
    </rPh>
    <rPh sb="2" eb="4">
      <t>ヘンサイ</t>
    </rPh>
    <rPh sb="4" eb="5">
      <t>ガク</t>
    </rPh>
    <phoneticPr fontId="1"/>
  </si>
  <si>
    <t>返済額試算</t>
    <rPh sb="0" eb="2">
      <t>ヘンサイ</t>
    </rPh>
    <rPh sb="2" eb="3">
      <t>ガク</t>
    </rPh>
    <rPh sb="3" eb="5">
      <t>シサン</t>
    </rPh>
    <phoneticPr fontId="1"/>
  </si>
  <si>
    <t>ボーナス月の返済額</t>
    <rPh sb="4" eb="5">
      <t>ツキ</t>
    </rPh>
    <rPh sb="6" eb="8">
      <t>ヘンサイ</t>
    </rPh>
    <rPh sb="8" eb="9">
      <t>ガク</t>
    </rPh>
    <phoneticPr fontId="1"/>
  </si>
  <si>
    <t>お借入金額</t>
    <rPh sb="1" eb="3">
      <t>カリイレ</t>
    </rPh>
    <rPh sb="3" eb="5">
      <t>キンガク</t>
    </rPh>
    <phoneticPr fontId="1"/>
  </si>
  <si>
    <t>お借入期間</t>
    <rPh sb="1" eb="3">
      <t>カリイレ</t>
    </rPh>
    <rPh sb="3" eb="5">
      <t>キカン</t>
    </rPh>
    <phoneticPr fontId="1"/>
  </si>
  <si>
    <t>↓【①お借入金額②月払分③お借入期間④金利】</t>
    <phoneticPr fontId="1"/>
  </si>
  <si>
    <r>
      <t>＊この試算表は、月々およびボーナス時の返済額の</t>
    </r>
    <r>
      <rPr>
        <b/>
        <sz val="11"/>
        <rFont val="Meiryo UI"/>
        <family val="3"/>
        <charset val="128"/>
      </rPr>
      <t>目安</t>
    </r>
    <r>
      <rPr>
        <sz val="11"/>
        <rFont val="Meiryo UI"/>
        <family val="3"/>
        <charset val="128"/>
      </rPr>
      <t>を表しています。</t>
    </r>
    <rPh sb="3" eb="5">
      <t>シサン</t>
    </rPh>
    <rPh sb="5" eb="6">
      <t>ヨテイヒョウ</t>
    </rPh>
    <rPh sb="8" eb="10">
      <t>ツキヅキ</t>
    </rPh>
    <rPh sb="17" eb="18">
      <t>ジ</t>
    </rPh>
    <rPh sb="19" eb="22">
      <t>ヘンサイガク</t>
    </rPh>
    <rPh sb="23" eb="25">
      <t>メヤス</t>
    </rPh>
    <rPh sb="26" eb="27">
      <t>アラワ</t>
    </rPh>
    <phoneticPr fontId="1"/>
  </si>
  <si>
    <t>　お借入時期や内容により、実際の返済額とは異なりますので予めご了承下さい。</t>
    <rPh sb="7" eb="9">
      <t>ナイヨウ</t>
    </rPh>
    <rPh sb="13" eb="15">
      <t>ジッサイ</t>
    </rPh>
    <rPh sb="16" eb="19">
      <t>ヘンサイガク</t>
    </rPh>
    <rPh sb="21" eb="22">
      <t>コト</t>
    </rPh>
    <rPh sb="28" eb="29">
      <t>アラカジ</t>
    </rPh>
    <rPh sb="30" eb="33">
      <t>ゴリョウショウ</t>
    </rPh>
    <rPh sb="33" eb="34">
      <t>クダ</t>
    </rPh>
    <phoneticPr fontId="1"/>
  </si>
  <si>
    <r>
      <t>←①～④入力</t>
    </r>
    <r>
      <rPr>
        <u/>
        <sz val="11"/>
        <color rgb="FFFF0000"/>
        <rFont val="Meiryo UI"/>
        <family val="3"/>
        <charset val="128"/>
      </rPr>
      <t>必要</t>
    </r>
    <r>
      <rPr>
        <sz val="11"/>
        <color rgb="FFFF0000"/>
        <rFont val="Meiryo UI"/>
        <family val="3"/>
        <charset val="128"/>
      </rPr>
      <t>です</t>
    </r>
    <phoneticPr fontId="1"/>
  </si>
  <si>
    <r>
      <t>←入力</t>
    </r>
    <r>
      <rPr>
        <u/>
        <sz val="11"/>
        <rFont val="Meiryo UI"/>
        <family val="3"/>
        <charset val="128"/>
      </rPr>
      <t>不要</t>
    </r>
    <r>
      <rPr>
        <sz val="11"/>
        <rFont val="Meiryo UI"/>
        <family val="3"/>
        <charset val="128"/>
      </rPr>
      <t>です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</si>
</sst>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.000%"/>
    <numFmt numFmtId="177" formatCode="#,###&quot;万&quot;&quot;円&quot;"/>
    <numFmt numFmtId="178" formatCode="#,##0_);[Red]\(#,##0\)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20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22"/>
      <name val="Meiryo UI"/>
      <family val="3"/>
      <charset val="128"/>
    </font>
    <font>
      <u/>
      <sz val="11"/>
      <color rgb="FFFF0000"/>
      <name val="Meiryo UI"/>
      <family val="3"/>
      <charset val="128"/>
    </font>
    <font>
      <b/>
      <sz val="14"/>
      <name val="Meiryo UI"/>
      <family val="3"/>
      <charset val="128"/>
    </font>
    <font>
      <u/>
      <sz val="11"/>
      <name val="Meiryo UI"/>
      <family val="3"/>
      <charset val="128"/>
    </font>
    <font>
      <b/>
      <u/>
      <sz val="2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/>
    <xf numFmtId="176" fontId="4" fillId="0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/>
    <xf numFmtId="0" fontId="5" fillId="2" borderId="0" xfId="0" applyFont="1" applyFill="1"/>
    <xf numFmtId="177" fontId="2" fillId="2" borderId="0" xfId="0" applyNumberFormat="1" applyFont="1" applyFill="1"/>
    <xf numFmtId="6" fontId="2" fillId="2" borderId="0" xfId="0" applyNumberFormat="1" applyFont="1" applyFill="1"/>
    <xf numFmtId="0" fontId="2" fillId="3" borderId="4" xfId="0" applyFont="1" applyFill="1" applyBorder="1" applyAlignment="1" applyProtection="1">
      <alignment horizontal="center" vertical="center"/>
    </xf>
    <xf numFmtId="0" fontId="2" fillId="3" borderId="4" xfId="0" applyFont="1" applyFill="1" applyBorder="1"/>
    <xf numFmtId="0" fontId="2" fillId="4" borderId="4" xfId="0" applyFont="1" applyFill="1" applyBorder="1"/>
    <xf numFmtId="0" fontId="8" fillId="2" borderId="0" xfId="0" applyFont="1" applyFill="1"/>
    <xf numFmtId="0" fontId="2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2" borderId="0" xfId="0" applyFont="1" applyFill="1"/>
    <xf numFmtId="0" fontId="9" fillId="2" borderId="0" xfId="0" applyFont="1" applyFill="1" applyBorder="1"/>
    <xf numFmtId="0" fontId="9" fillId="2" borderId="0" xfId="0" applyFont="1" applyFill="1" applyBorder="1" applyAlignment="1">
      <alignment horizontal="center" vertical="center"/>
    </xf>
    <xf numFmtId="178" fontId="5" fillId="3" borderId="4" xfId="0" applyNumberFormat="1" applyFont="1" applyFill="1" applyBorder="1" applyAlignment="1" applyProtection="1">
      <alignment vertical="center"/>
    </xf>
    <xf numFmtId="178" fontId="2" fillId="2" borderId="0" xfId="0" applyNumberFormat="1" applyFont="1" applyFill="1"/>
    <xf numFmtId="0" fontId="13" fillId="2" borderId="0" xfId="0" applyFont="1" applyFill="1"/>
    <xf numFmtId="178" fontId="5" fillId="3" borderId="4" xfId="0" applyNumberFormat="1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590549</xdr:colOff>
      <xdr:row>7</xdr:row>
      <xdr:rowOff>133350</xdr:rowOff>
    </xdr:from>
    <xdr:to>
      <xdr:col>9</xdr:col>
      <xdr:colOff>495299</xdr:colOff>
      <xdr:row>12</xdr:row>
      <xdr:rowOff>76200</xdr:rowOff>
    </xdr:to>
    <xdr:sp macro="" textlink="">
      <xdr:nvSpPr>
        <xdr:cNvPr id="4" name="AutoShape 49">
          <a:extLst>
            <a:ext uri="{FF2B5EF4-FFF2-40B4-BE49-F238E27FC236}">
              <a16:creationId xmlns:a16="http://schemas.microsoft.com/office/drawing/2014/main" id="{B9F38AD8-9D1E-4A65-BCA0-B85F87399E6F}"/>
            </a:ext>
          </a:extLst>
        </xdr:cNvPr>
        <xdr:cNvSpPr>
          <a:spLocks noChangeArrowheads="1"/>
        </xdr:cNvSpPr>
      </xdr:nvSpPr>
      <xdr:spPr bwMode="auto">
        <a:xfrm>
          <a:off x="4276724" y="2114550"/>
          <a:ext cx="2486025" cy="1200150"/>
        </a:xfrm>
        <a:prstGeom prst="wedgeEllipseCallout">
          <a:avLst>
            <a:gd name="adj1" fmla="val -96472"/>
            <a:gd name="adj2" fmla="val -6751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sng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月払分を入力すると、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sng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借入金額－月払分の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sng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金額が「ボ払分」へ表示される</a:t>
          </a:r>
        </a:p>
      </xdr:txBody>
    </xdr:sp>
    <xdr:clientData/>
  </xdr:twoCellAnchor>
  <xdr:twoCellAnchor>
    <xdr:from>
      <xdr:col>3</xdr:col>
      <xdr:colOff>276224</xdr:colOff>
      <xdr:row>1</xdr:row>
      <xdr:rowOff>133350</xdr:rowOff>
    </xdr:from>
    <xdr:to>
      <xdr:col>7</xdr:col>
      <xdr:colOff>133350</xdr:colOff>
      <xdr:row>3</xdr:row>
      <xdr:rowOff>209549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B89DFAC9-C3E0-43A9-99DB-EC49586A9044}"/>
            </a:ext>
          </a:extLst>
        </xdr:cNvPr>
        <xdr:cNvSpPr/>
      </xdr:nvSpPr>
      <xdr:spPr bwMode="auto">
        <a:xfrm>
          <a:off x="2266949" y="342900"/>
          <a:ext cx="2943226" cy="704849"/>
        </a:xfrm>
        <a:prstGeom prst="wedgeRectCallout">
          <a:avLst>
            <a:gd name="adj1" fmla="val -37085"/>
            <a:gd name="adj2" fmla="val 9213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①ご希望の</a:t>
          </a:r>
          <a:r>
            <a:rPr kumimoji="1" lang="ja-JP" altLang="en-US" sz="1100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お借入金額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</a:t>
          </a:r>
          <a:r>
            <a:rPr kumimoji="1" lang="ja-JP" altLang="en-US" sz="1100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月払分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③</a:t>
          </a:r>
          <a:r>
            <a:rPr kumimoji="1" lang="ja-JP" altLang="en-US" sz="1100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お借入れ期間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④</a:t>
          </a:r>
          <a:r>
            <a:rPr kumimoji="1" lang="ja-JP" altLang="en-US" sz="1100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金利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を入力してください。</a:t>
          </a:r>
        </a:p>
      </xdr:txBody>
    </xdr:sp>
    <xdr:clientData/>
  </xdr:twoCellAnchor>
  <xdr:twoCellAnchor>
    <xdr:from>
      <xdr:col>3</xdr:col>
      <xdr:colOff>1</xdr:colOff>
      <xdr:row>6</xdr:row>
      <xdr:rowOff>19050</xdr:rowOff>
    </xdr:from>
    <xdr:to>
      <xdr:col>3</xdr:col>
      <xdr:colOff>180975</xdr:colOff>
      <xdr:row>6</xdr:row>
      <xdr:rowOff>228600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B2B3585C-1828-4E05-9F11-4E7866DC12E0}"/>
            </a:ext>
          </a:extLst>
        </xdr:cNvPr>
        <xdr:cNvSpPr/>
      </xdr:nvSpPr>
      <xdr:spPr bwMode="auto">
        <a:xfrm>
          <a:off x="1990726" y="1295400"/>
          <a:ext cx="180974" cy="209550"/>
        </a:xfrm>
        <a:prstGeom prst="wedgeRectCallout">
          <a:avLst>
            <a:gd name="adj1" fmla="val -3348"/>
            <a:gd name="adj2" fmla="val 48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</a:t>
          </a:r>
        </a:p>
      </xdr:txBody>
    </xdr:sp>
    <xdr:clientData/>
  </xdr:twoCellAnchor>
  <xdr:twoCellAnchor>
    <xdr:from>
      <xdr:col>3</xdr:col>
      <xdr:colOff>1</xdr:colOff>
      <xdr:row>7</xdr:row>
      <xdr:rowOff>38100</xdr:rowOff>
    </xdr:from>
    <xdr:to>
      <xdr:col>3</xdr:col>
      <xdr:colOff>171451</xdr:colOff>
      <xdr:row>7</xdr:row>
      <xdr:rowOff>257175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7F626494-7E7C-4CCA-85E9-AA9BC80CBC1F}"/>
            </a:ext>
          </a:extLst>
        </xdr:cNvPr>
        <xdr:cNvSpPr/>
      </xdr:nvSpPr>
      <xdr:spPr bwMode="auto">
        <a:xfrm>
          <a:off x="1990726" y="1733550"/>
          <a:ext cx="171450" cy="219075"/>
        </a:xfrm>
        <a:prstGeom prst="wedgeRectCallout">
          <a:avLst>
            <a:gd name="adj1" fmla="val -3348"/>
            <a:gd name="adj2" fmla="val 48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③</a:t>
          </a:r>
        </a:p>
      </xdr:txBody>
    </xdr:sp>
    <xdr:clientData/>
  </xdr:twoCellAnchor>
  <xdr:twoCellAnchor>
    <xdr:from>
      <xdr:col>3</xdr:col>
      <xdr:colOff>0</xdr:colOff>
      <xdr:row>9</xdr:row>
      <xdr:rowOff>38100</xdr:rowOff>
    </xdr:from>
    <xdr:to>
      <xdr:col>3</xdr:col>
      <xdr:colOff>180975</xdr:colOff>
      <xdr:row>9</xdr:row>
      <xdr:rowOff>247650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8AAAF916-5254-4F58-AFDC-F1EA9C1E2E38}"/>
            </a:ext>
          </a:extLst>
        </xdr:cNvPr>
        <xdr:cNvSpPr/>
      </xdr:nvSpPr>
      <xdr:spPr bwMode="auto">
        <a:xfrm>
          <a:off x="1990725" y="2305050"/>
          <a:ext cx="180975" cy="209550"/>
        </a:xfrm>
        <a:prstGeom prst="wedgeRectCallout">
          <a:avLst>
            <a:gd name="adj1" fmla="val -3348"/>
            <a:gd name="adj2" fmla="val 48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④</a:t>
          </a:r>
        </a:p>
      </xdr:txBody>
    </xdr:sp>
    <xdr:clientData/>
  </xdr:twoCellAnchor>
  <xdr:twoCellAnchor>
    <xdr:from>
      <xdr:col>3</xdr:col>
      <xdr:colOff>0</xdr:colOff>
      <xdr:row>5</xdr:row>
      <xdr:rowOff>0</xdr:rowOff>
    </xdr:from>
    <xdr:to>
      <xdr:col>3</xdr:col>
      <xdr:colOff>180975</xdr:colOff>
      <xdr:row>5</xdr:row>
      <xdr:rowOff>266700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D215A038-E1A3-4029-A023-5DCCBD3A7DD5}"/>
            </a:ext>
          </a:extLst>
        </xdr:cNvPr>
        <xdr:cNvSpPr/>
      </xdr:nvSpPr>
      <xdr:spPr bwMode="auto">
        <a:xfrm>
          <a:off x="1990725" y="1409700"/>
          <a:ext cx="180975" cy="266700"/>
        </a:xfrm>
        <a:prstGeom prst="wedgeRectCallout">
          <a:avLst>
            <a:gd name="adj1" fmla="val -3348"/>
            <a:gd name="adj2" fmla="val 48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</a:p>
      </xdr:txBody>
    </xdr:sp>
    <xdr:clientData/>
  </xdr:twoCellAnchor>
  <xdr:twoCellAnchor>
    <xdr:from>
      <xdr:col>7</xdr:col>
      <xdr:colOff>104775</xdr:colOff>
      <xdr:row>15</xdr:row>
      <xdr:rowOff>238125</xdr:rowOff>
    </xdr:from>
    <xdr:to>
      <xdr:col>11</xdr:col>
      <xdr:colOff>466725</xdr:colOff>
      <xdr:row>19</xdr:row>
      <xdr:rowOff>133350</xdr:rowOff>
    </xdr:to>
    <xdr:sp macro="" textlink="">
      <xdr:nvSpPr>
        <xdr:cNvPr id="11" name="吹き出し: 円形 10">
          <a:extLst>
            <a:ext uri="{FF2B5EF4-FFF2-40B4-BE49-F238E27FC236}">
              <a16:creationId xmlns:a16="http://schemas.microsoft.com/office/drawing/2014/main" id="{EC0B5E85-CC12-439C-970E-8888C3DD8428}"/>
            </a:ext>
          </a:extLst>
        </xdr:cNvPr>
        <xdr:cNvSpPr/>
      </xdr:nvSpPr>
      <xdr:spPr bwMode="auto">
        <a:xfrm>
          <a:off x="5181600" y="4162425"/>
          <a:ext cx="2714625" cy="781050"/>
        </a:xfrm>
        <a:prstGeom prst="wedgeEllipseCallout">
          <a:avLst>
            <a:gd name="adj1" fmla="val -29607"/>
            <a:gd name="adj2" fmla="val -9028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 u="sng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月払返済額＋ボ払返済額を表示</a:t>
          </a:r>
          <a:endParaRPr kumimoji="1" lang="ja-JP" altLang="en-US" sz="1100"/>
        </a:p>
      </xdr:txBody>
    </xdr:sp>
    <xdr:clientData/>
  </xdr:twoCellAnchor>
  <xdr:twoCellAnchor editAs="oneCell">
    <xdr:from>
      <xdr:col>0</xdr:col>
      <xdr:colOff>59531</xdr:colOff>
      <xdr:row>20</xdr:row>
      <xdr:rowOff>47625</xdr:rowOff>
    </xdr:from>
    <xdr:to>
      <xdr:col>13</xdr:col>
      <xdr:colOff>392905</xdr:colOff>
      <xdr:row>45</xdr:row>
      <xdr:rowOff>36423</xdr:rowOff>
    </xdr:to>
    <xdr:pic>
      <xdr:nvPicPr>
        <xdr:cNvPr id="12" name="図 11" descr="ダイアグラム&#10;&#10;自動的に生成された説明">
          <a:extLst>
            <a:ext uri="{FF2B5EF4-FFF2-40B4-BE49-F238E27FC236}">
              <a16:creationId xmlns:a16="http://schemas.microsoft.com/office/drawing/2014/main" id="{B91FC980-5D60-452F-A2DD-8035AAFE1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" y="5060156"/>
          <a:ext cx="9405937" cy="50489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83C19-6102-4E14-88E5-E930D27A143D}">
  <sheetPr>
    <pageSetUpPr fitToPage="1"/>
  </sheetPr>
  <dimension ref="A2:K28"/>
  <sheetViews>
    <sheetView tabSelected="1" zoomScale="80" zoomScaleNormal="80" workbookViewId="0">
      <selection activeCell="B6" sqref="B6:C6"/>
    </sheetView>
  </sheetViews>
  <sheetFormatPr defaultRowHeight="15.75" x14ac:dyDescent="0.25"/>
  <cols>
    <col min="1" max="1" width="3.375" style="1" customWidth="1"/>
    <col min="2" max="2" width="14.625" style="1" customWidth="1"/>
    <col min="3" max="3" width="8.125" style="1" customWidth="1"/>
    <col min="4" max="4" width="16.125" style="1" customWidth="1"/>
    <col min="5" max="5" width="6.125" style="1" customWidth="1"/>
    <col min="6" max="6" width="10.125" style="1" customWidth="1"/>
    <col min="7" max="7" width="8.125" style="1" customWidth="1"/>
    <col min="8" max="8" width="4.75" style="1" customWidth="1"/>
    <col min="9" max="9" width="10.875" style="1" customWidth="1"/>
    <col min="10" max="10" width="12.75" style="1" customWidth="1"/>
    <col min="11" max="11" width="2.5" style="1" customWidth="1"/>
    <col min="12" max="12" width="11.25" style="1" customWidth="1"/>
    <col min="13" max="15" width="10.125" style="1" customWidth="1"/>
    <col min="16" max="16384" width="9" style="1"/>
  </cols>
  <sheetData>
    <row r="2" spans="2:11" ht="30" x14ac:dyDescent="0.25">
      <c r="B2" s="18"/>
    </row>
    <row r="3" spans="2:11" ht="18.75" customHeight="1" x14ac:dyDescent="0.45">
      <c r="B3" s="17"/>
      <c r="J3" s="17"/>
    </row>
    <row r="4" spans="2:11" ht="28.5" x14ac:dyDescent="0.45">
      <c r="B4" s="21" t="s">
        <v>10</v>
      </c>
      <c r="C4" s="2"/>
      <c r="I4" s="13"/>
    </row>
    <row r="5" spans="2:11" ht="16.5" thickBot="1" x14ac:dyDescent="0.3">
      <c r="I5" s="13"/>
      <c r="J5" s="16" t="s">
        <v>14</v>
      </c>
    </row>
    <row r="6" spans="2:11" ht="22.5" customHeight="1" thickBot="1" x14ac:dyDescent="0.35">
      <c r="B6" s="25" t="s">
        <v>12</v>
      </c>
      <c r="C6" s="26"/>
      <c r="D6" s="3"/>
      <c r="E6" s="4" t="s">
        <v>6</v>
      </c>
      <c r="J6" s="12"/>
      <c r="K6" s="13" t="s">
        <v>17</v>
      </c>
    </row>
    <row r="7" spans="2:11" ht="22.5" customHeight="1" thickBot="1" x14ac:dyDescent="0.3">
      <c r="C7" s="15" t="s">
        <v>2</v>
      </c>
      <c r="D7" s="3"/>
      <c r="E7" s="1" t="s">
        <v>6</v>
      </c>
      <c r="F7" s="14" t="s">
        <v>3</v>
      </c>
      <c r="G7" s="10">
        <f>D6-D7</f>
        <v>0</v>
      </c>
      <c r="H7" s="1" t="s">
        <v>6</v>
      </c>
      <c r="J7" s="11"/>
      <c r="K7" s="1" t="s">
        <v>18</v>
      </c>
    </row>
    <row r="8" spans="2:11" ht="22.5" customHeight="1" thickBot="1" x14ac:dyDescent="0.35">
      <c r="B8" s="27" t="s">
        <v>13</v>
      </c>
      <c r="C8" s="28"/>
      <c r="D8" s="3"/>
      <c r="E8" s="4" t="s">
        <v>0</v>
      </c>
    </row>
    <row r="9" spans="2:11" ht="22.5" customHeight="1" thickBot="1" x14ac:dyDescent="0.35">
      <c r="B9" s="29"/>
      <c r="C9" s="30"/>
      <c r="D9" s="3"/>
      <c r="E9" s="4" t="s">
        <v>5</v>
      </c>
    </row>
    <row r="10" spans="2:11" ht="22.5" customHeight="1" thickBot="1" x14ac:dyDescent="0.3">
      <c r="B10" s="25" t="s">
        <v>4</v>
      </c>
      <c r="C10" s="26"/>
      <c r="D10" s="5"/>
    </row>
    <row r="11" spans="2:11" x14ac:dyDescent="0.25">
      <c r="D11" s="6"/>
    </row>
    <row r="12" spans="2:11" x14ac:dyDescent="0.25">
      <c r="D12" s="6"/>
    </row>
    <row r="13" spans="2:11" ht="22.5" customHeight="1" x14ac:dyDescent="0.3">
      <c r="B13" s="23" t="s">
        <v>7</v>
      </c>
      <c r="C13" s="24"/>
      <c r="D13" s="19" t="e">
        <f>TRUNC(PMT($D$10/12,($D$8*12+$D$9),-($D$7*10000)))</f>
        <v>#NUM!</v>
      </c>
      <c r="E13" s="7" t="s">
        <v>1</v>
      </c>
    </row>
    <row r="14" spans="2:11" ht="22.5" customHeight="1" x14ac:dyDescent="0.3">
      <c r="B14" s="23" t="s">
        <v>8</v>
      </c>
      <c r="C14" s="24"/>
      <c r="D14" s="19" t="e">
        <f>TRUNC(PMT($D$10/2,($D$8*12+$D$9)/6,-($G$7*10000)))</f>
        <v>#NUM!</v>
      </c>
      <c r="E14" s="7" t="s">
        <v>1</v>
      </c>
      <c r="F14" s="31" t="s">
        <v>11</v>
      </c>
      <c r="G14" s="31"/>
      <c r="H14" s="22" t="e">
        <f>D13+D14</f>
        <v>#NUM!</v>
      </c>
      <c r="I14" s="22"/>
      <c r="J14" s="7" t="s">
        <v>1</v>
      </c>
    </row>
    <row r="15" spans="2:11" ht="9" customHeight="1" x14ac:dyDescent="0.25">
      <c r="B15" s="6"/>
      <c r="C15" s="6"/>
      <c r="D15" s="20"/>
    </row>
    <row r="16" spans="2:11" ht="22.5" customHeight="1" x14ac:dyDescent="0.3">
      <c r="B16" s="23" t="s">
        <v>9</v>
      </c>
      <c r="C16" s="24"/>
      <c r="D16" s="19" t="e">
        <f>D13*12+D14*2</f>
        <v>#NUM!</v>
      </c>
      <c r="E16" s="7" t="s">
        <v>1</v>
      </c>
    </row>
    <row r="17" spans="1:4" x14ac:dyDescent="0.25">
      <c r="D17" s="6"/>
    </row>
    <row r="18" spans="1:4" x14ac:dyDescent="0.25">
      <c r="A18" s="8"/>
      <c r="B18" s="1" t="s">
        <v>15</v>
      </c>
      <c r="D18" s="9"/>
    </row>
    <row r="19" spans="1:4" x14ac:dyDescent="0.25">
      <c r="A19" s="8"/>
      <c r="B19" s="1" t="s">
        <v>16</v>
      </c>
    </row>
    <row r="20" spans="1:4" x14ac:dyDescent="0.25">
      <c r="A20" s="8"/>
    </row>
    <row r="21" spans="1:4" x14ac:dyDescent="0.25">
      <c r="A21" s="8"/>
    </row>
    <row r="22" spans="1:4" x14ac:dyDescent="0.25">
      <c r="A22" s="8"/>
    </row>
    <row r="23" spans="1:4" x14ac:dyDescent="0.25">
      <c r="A23" s="8"/>
    </row>
    <row r="24" spans="1:4" x14ac:dyDescent="0.25">
      <c r="A24" s="8"/>
    </row>
    <row r="25" spans="1:4" x14ac:dyDescent="0.25">
      <c r="A25" s="8"/>
    </row>
    <row r="26" spans="1:4" x14ac:dyDescent="0.25">
      <c r="A26" s="8"/>
    </row>
    <row r="27" spans="1:4" x14ac:dyDescent="0.25">
      <c r="A27" s="8"/>
    </row>
    <row r="28" spans="1:4" x14ac:dyDescent="0.25">
      <c r="A28" s="8"/>
    </row>
  </sheetData>
  <sheetProtection algorithmName="SHA-512" hashValue="by/zFYeRCkCs96YhEXmd4Fu3UZlKOhm4InRWI9x2TanaHP3M6yGGJjrgWKxZIbJn35fqeqTRF61jOjmMTfr3+g==" saltValue="1z1+poQvElSfWzVQTzfMTg==" spinCount="100000" sheet="1" objects="1" scenarios="1"/>
  <mergeCells count="8">
    <mergeCell ref="H14:I14"/>
    <mergeCell ref="B16:C16"/>
    <mergeCell ref="B6:C6"/>
    <mergeCell ref="B8:C9"/>
    <mergeCell ref="B10:C10"/>
    <mergeCell ref="B13:C13"/>
    <mergeCell ref="B14:C14"/>
    <mergeCell ref="F14:G14"/>
  </mergeCells>
  <phoneticPr fontId="1"/>
  <dataValidations count="2">
    <dataValidation imeMode="off" allowBlank="1" showInputMessage="1" showErrorMessage="1" sqref="D6 D8:D10" xr:uid="{AC4A078D-E67D-4EFC-A4F7-50F7C514A430}"/>
    <dataValidation type="whole" imeMode="off" showInputMessage="1" showErrorMessage="1" error="月払分はお借入額の50％以上としてください。" sqref="D7" xr:uid="{0CDBE9CA-50DA-4CAD-9EC2-6188B943AF74}">
      <formula1>D6*50%</formula1>
      <formula2>D6</formula2>
    </dataValidation>
  </dataValidations>
  <pageMargins left="0.7" right="0.7" top="0.75" bottom="0.75" header="0.3" footer="0.3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返済額試算</vt:lpstr>
    </vt:vector>
  </TitlesOfParts>
  <Company>東京海上日動ローンサービス㈱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小野沢 俊之 ファイナン・ローン Ｂ</dc:creator>
  <cp:lastModifiedBy>NS</cp:lastModifiedBy>
  <cp:lastPrinted>2021-09-02T02:27:02Z</cp:lastPrinted>
  <dcterms:created xsi:type="dcterms:W3CDTF">2001-06-01T05:30:24Z</dcterms:created>
  <dcterms:modified xsi:type="dcterms:W3CDTF">2022-04-01T11:41:26Z</dcterms:modified>
</cp:coreProperties>
</file>